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0" documentId="8_{FA86832F-5970-4A54-9BE7-3213503905A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ne-Page Mod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I39" i="1"/>
  <c r="I37" i="1"/>
  <c r="I36" i="1"/>
  <c r="I35" i="1"/>
  <c r="I33" i="1"/>
  <c r="D31" i="1"/>
  <c r="D30" i="1"/>
  <c r="D29" i="1"/>
  <c r="D28" i="1"/>
  <c r="D32" i="1" s="1"/>
  <c r="H31" i="1" s="1"/>
  <c r="H27" i="1"/>
  <c r="B37" i="1" s="1"/>
  <c r="B41" i="1" s="1"/>
  <c r="D23" i="1"/>
  <c r="C22" i="1"/>
  <c r="D22" i="1" s="1"/>
  <c r="D21" i="1"/>
  <c r="D20" i="1"/>
  <c r="D19" i="1"/>
  <c r="C18" i="1"/>
  <c r="C24" i="1" l="1"/>
  <c r="H38" i="1" s="1"/>
  <c r="I38" i="1" s="1"/>
  <c r="D18" i="1"/>
  <c r="D24" i="1" s="1"/>
  <c r="B36" i="1" s="1"/>
  <c r="H32" i="1"/>
  <c r="I31" i="1"/>
  <c r="I32" i="1" l="1"/>
  <c r="I40" i="1" s="1"/>
  <c r="B38" i="1" s="1"/>
  <c r="H40" i="1"/>
  <c r="B39" i="1"/>
  <c r="B40" i="1" s="1"/>
  <c r="B42" i="1" s="1"/>
</calcChain>
</file>

<file path=xl/sharedStrings.xml><?xml version="1.0" encoding="utf-8"?>
<sst xmlns="http://schemas.openxmlformats.org/spreadsheetml/2006/main" count="83" uniqueCount="78">
  <si>
    <t>YMCA Program / Service / Cost-Saving Proposal – One-Page Financial Model (Template)</t>
  </si>
  <si>
    <t>Yellow cells are editable inputs. All other cells are locked (formulas/protected). Complete assumptions first, then revenue/savings, then costs.</t>
  </si>
  <si>
    <t>ASSUMPTIONS (inputs only)</t>
  </si>
  <si>
    <t>Program fee price per participant ($)</t>
  </si>
  <si>
    <t>Revenue adjustment factor (%, discounts/scholarships/no-shows)</t>
  </si>
  <si>
    <t>Participants per session (avg)</t>
  </si>
  <si>
    <t>Sessions per month</t>
  </si>
  <si>
    <t>Months per year</t>
  </si>
  <si>
    <t>Payroll/benefits load on wages (%, e.g., 15%)</t>
  </si>
  <si>
    <t>Overhead allocation (% of total revenue, optional)</t>
  </si>
  <si>
    <t>Monthly cost savings (if applicable, $)</t>
  </si>
  <si>
    <t>Key notes / assumptions (optional):</t>
  </si>
  <si>
    <t>REVENUE / SAVINGS</t>
  </si>
  <si>
    <t>COSTS</t>
  </si>
  <si>
    <t>Source</t>
  </si>
  <si>
    <t>Calc method / notes</t>
  </si>
  <si>
    <t>Monthly $</t>
  </si>
  <si>
    <t>Annual $</t>
  </si>
  <si>
    <t>Start-Up (One-Time) Costs</t>
  </si>
  <si>
    <t>Program fees</t>
  </si>
  <si>
    <t>Price × Participants/Session × Sessions/Month × Rev Adj %</t>
  </si>
  <si>
    <t>Item</t>
  </si>
  <si>
    <t>Notes</t>
  </si>
  <si>
    <t>One-Time $</t>
  </si>
  <si>
    <t>Membership uplift (incremental)</t>
  </si>
  <si>
    <t>Enter expected incremental net membership revenue</t>
  </si>
  <si>
    <t>Equipment / furnishings</t>
  </si>
  <si>
    <t>Sponsorships / donations</t>
  </si>
  <si>
    <t>Committed or likely sponsorships tied to this program</t>
  </si>
  <si>
    <t>Program supplies (initial)</t>
  </si>
  <si>
    <t>Grants (allocated)</t>
  </si>
  <si>
    <t>Annual grants may be entered as monthly equivalent</t>
  </si>
  <si>
    <t>Marketing setup (design/print)</t>
  </si>
  <si>
    <t>Cost savings</t>
  </si>
  <si>
    <t>Monthly savings if this is a cost-saving idea</t>
  </si>
  <si>
    <t>Training / certifications</t>
  </si>
  <si>
    <t>Other revenue</t>
  </si>
  <si>
    <t>Any other revenue impacts</t>
  </si>
  <si>
    <t>Technology setup (software/devices)</t>
  </si>
  <si>
    <t>TOTAL REVENUE / SAVINGS</t>
  </si>
  <si>
    <t>Facility modifications</t>
  </si>
  <si>
    <t>Legal/insurance setup (if needed)</t>
  </si>
  <si>
    <t>STAFFING CALCULATOR (drives operating wages)</t>
  </si>
  <si>
    <t>Other one-time</t>
  </si>
  <si>
    <t>Role</t>
  </si>
  <si>
    <t>Hourly rate $</t>
  </si>
  <si>
    <t>Hours per session</t>
  </si>
  <si>
    <t>Monthly wages $</t>
  </si>
  <si>
    <t>TOTAL START-UP COSTS</t>
  </si>
  <si>
    <t>Ongoing Operating Costs</t>
  </si>
  <si>
    <t>Staff wages</t>
  </si>
  <si>
    <t>From staffing calculator</t>
  </si>
  <si>
    <t>TOTAL MONTHLY WAGES</t>
  </si>
  <si>
    <t>Payroll taxes/benefits</t>
  </si>
  <si>
    <t>Wages × payroll load %</t>
  </si>
  <si>
    <t>Program supplies (ongoing)</t>
  </si>
  <si>
    <t>Consumables, materials</t>
  </si>
  <si>
    <t>FINANCIAL SUMMARY (auto-calculated)</t>
  </si>
  <si>
    <t>Metric</t>
  </si>
  <si>
    <t>Value</t>
  </si>
  <si>
    <t>Facility/space / utilities allocation</t>
  </si>
  <si>
    <t>If applicable</t>
  </si>
  <si>
    <t>Total Annual Revenue / Savings</t>
  </si>
  <si>
    <t>Software subscriptions / licensing</t>
  </si>
  <si>
    <t>Monthly tools</t>
  </si>
  <si>
    <t>Total Start-Up Costs (one-time)</t>
  </si>
  <si>
    <t>Insurance / permits / background checks</t>
  </si>
  <si>
    <t>Total Annual Operating Costs</t>
  </si>
  <si>
    <t>Administrative overhead allocation</t>
  </si>
  <si>
    <t>% of total revenue (optional)</t>
  </si>
  <si>
    <t>Net Annual Impact</t>
  </si>
  <si>
    <t>Other operating cost</t>
  </si>
  <si>
    <t>Monthly Net Impact</t>
  </si>
  <si>
    <t>TOTAL OPERATING COSTS</t>
  </si>
  <si>
    <t>ROI</t>
  </si>
  <si>
    <t>Payback / Break-Even (months)</t>
  </si>
  <si>
    <t>Break-even participants per session (Ops only)</t>
  </si>
  <si>
    <t>Break-even participants per session (incl. start-up amortized over 12 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</si>
</sst>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\$#,##0"/>
    <numFmt numFmtId="166" formatCode="0.0%"/>
    <numFmt numFmtId="167" formatCode="0.0"/>
  </numFmts>
  <fonts count="7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name val="Calibri"/>
    </font>
    <font>
      <b/>
      <i/>
      <sz val="10"/>
      <color rgb="FF404040"/>
      <name val="Calibri"/>
    </font>
    <font>
      <b/>
      <sz val="11"/>
      <color theme="1"/>
      <name val="Calibri"/>
      <family val="2"/>
      <scheme val="minor"/>
    </font>
    <font>
      <b/>
      <sz val="20"/>
      <name val="Calibri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597"/>
      </patternFill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/>
      <top/>
      <bottom style="thin">
        <color rgb="FF9E9E9E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 wrapText="1"/>
    </xf>
    <xf numFmtId="164" fontId="0" fillId="3" borderId="1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1" fontId="0" fillId="3" borderId="1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3" borderId="1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5" fontId="2" fillId="4" borderId="1" xfId="0" applyNumberFormat="1" applyFont="1" applyFill="1" applyBorder="1"/>
    <xf numFmtId="0" fontId="0" fillId="3" borderId="1" xfId="0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6" fillId="0" borderId="0" xfId="0" applyFont="1" applyAlignment="1"/>
    <xf numFmtId="0" fontId="4" fillId="5" borderId="6" xfId="0" applyFont="1" applyFill="1" applyBorder="1" applyAlignment="1"/>
    <xf numFmtId="0" fontId="4" fillId="5" borderId="7" xfId="0" applyFont="1" applyFill="1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pane ySplit="3" topLeftCell="A4" activePane="bottomLeft" state="frozen"/>
      <selection pane="bottomLeft" activeCell="J10" sqref="J10"/>
    </sheetView>
  </sheetViews>
  <sheetFormatPr defaultRowHeight="15"/>
  <cols>
    <col min="1" max="1" width="28" customWidth="1"/>
    <col min="2" max="3" width="24" customWidth="1"/>
    <col min="4" max="4" width="14" customWidth="1"/>
    <col min="5" max="5" width="2" customWidth="1"/>
    <col min="6" max="6" width="28" customWidth="1"/>
    <col min="7" max="7" width="24" customWidth="1"/>
    <col min="8" max="9" width="14" customWidth="1"/>
  </cols>
  <sheetData>
    <row r="1" spans="1:9" ht="26.25">
      <c r="A1" s="22" t="s">
        <v>0</v>
      </c>
      <c r="B1" s="27"/>
      <c r="C1" s="27"/>
      <c r="D1" s="27"/>
      <c r="E1" s="27"/>
      <c r="F1" s="27"/>
      <c r="G1" s="27"/>
      <c r="H1" s="27"/>
      <c r="I1" s="27"/>
    </row>
    <row r="2" spans="1:9">
      <c r="A2" s="26" t="s">
        <v>1</v>
      </c>
      <c r="B2" s="28"/>
      <c r="C2" s="28"/>
      <c r="D2" s="28"/>
      <c r="E2" s="28"/>
      <c r="F2" s="28"/>
      <c r="G2" s="28"/>
      <c r="H2" s="28"/>
      <c r="I2" s="29"/>
    </row>
    <row r="3" spans="1:9">
      <c r="A3" s="21" t="s">
        <v>2</v>
      </c>
      <c r="B3" s="30"/>
      <c r="C3" s="30"/>
      <c r="D3" s="30"/>
    </row>
    <row r="4" spans="1:9">
      <c r="A4" s="20" t="s">
        <v>3</v>
      </c>
      <c r="B4" s="31"/>
      <c r="C4" s="32"/>
      <c r="D4" s="2">
        <v>0</v>
      </c>
    </row>
    <row r="5" spans="1:9">
      <c r="A5" s="20" t="s">
        <v>4</v>
      </c>
      <c r="B5" s="31"/>
      <c r="C5" s="32"/>
      <c r="D5" s="3">
        <v>100</v>
      </c>
    </row>
    <row r="6" spans="1:9">
      <c r="A6" s="20" t="s">
        <v>5</v>
      </c>
      <c r="B6" s="31"/>
      <c r="C6" s="32"/>
      <c r="D6" s="4">
        <v>0</v>
      </c>
    </row>
    <row r="7" spans="1:9">
      <c r="A7" s="20" t="s">
        <v>6</v>
      </c>
      <c r="B7" s="31"/>
      <c r="C7" s="32"/>
      <c r="D7" s="4">
        <v>0</v>
      </c>
    </row>
    <row r="8" spans="1:9">
      <c r="A8" s="20" t="s">
        <v>7</v>
      </c>
      <c r="B8" s="31"/>
      <c r="C8" s="32"/>
      <c r="D8" s="4">
        <v>12</v>
      </c>
    </row>
    <row r="9" spans="1:9">
      <c r="A9" s="20" t="s">
        <v>8</v>
      </c>
      <c r="B9" s="31"/>
      <c r="C9" s="32"/>
      <c r="D9" s="3">
        <v>15</v>
      </c>
    </row>
    <row r="10" spans="1:9">
      <c r="A10" s="20" t="s">
        <v>9</v>
      </c>
      <c r="B10" s="31"/>
      <c r="C10" s="32"/>
      <c r="D10" s="3">
        <v>0</v>
      </c>
    </row>
    <row r="11" spans="1:9">
      <c r="A11" s="20" t="s">
        <v>10</v>
      </c>
      <c r="B11" s="31"/>
      <c r="C11" s="32"/>
      <c r="D11" s="2">
        <v>0</v>
      </c>
    </row>
    <row r="12" spans="1:9">
      <c r="A12" s="25" t="s">
        <v>11</v>
      </c>
      <c r="B12" s="31"/>
      <c r="C12" s="31"/>
      <c r="D12" s="32"/>
    </row>
    <row r="13" spans="1:9" ht="32.1" customHeight="1">
      <c r="A13" s="19"/>
      <c r="B13" s="33"/>
      <c r="C13" s="33"/>
      <c r="D13" s="34"/>
    </row>
    <row r="14" spans="1:9" ht="32.1" customHeight="1">
      <c r="A14" s="35"/>
      <c r="B14" s="36"/>
      <c r="C14" s="36"/>
      <c r="D14" s="37"/>
    </row>
    <row r="16" spans="1:9">
      <c r="A16" s="21" t="s">
        <v>12</v>
      </c>
      <c r="B16" s="30"/>
      <c r="C16" s="30"/>
      <c r="D16" s="30"/>
      <c r="F16" s="21" t="s">
        <v>13</v>
      </c>
      <c r="G16" s="30"/>
      <c r="H16" s="30"/>
      <c r="I16" s="30"/>
    </row>
    <row r="17" spans="1:9">
      <c r="A17" s="5" t="s">
        <v>14</v>
      </c>
      <c r="B17" s="5" t="s">
        <v>15</v>
      </c>
      <c r="C17" s="5" t="s">
        <v>16</v>
      </c>
      <c r="D17" s="5" t="s">
        <v>17</v>
      </c>
      <c r="F17" s="24" t="s">
        <v>18</v>
      </c>
      <c r="G17" s="30"/>
      <c r="H17" s="30"/>
      <c r="I17" s="30"/>
    </row>
    <row r="18" spans="1:9">
      <c r="A18" s="1" t="s">
        <v>19</v>
      </c>
      <c r="B18" s="1" t="s">
        <v>20</v>
      </c>
      <c r="C18" s="6">
        <f>D4*D6*D7*(D5/100)</f>
        <v>0</v>
      </c>
      <c r="D18" s="6">
        <f>C18*D8</f>
        <v>0</v>
      </c>
      <c r="F18" s="5" t="s">
        <v>21</v>
      </c>
      <c r="G18" s="5" t="s">
        <v>22</v>
      </c>
      <c r="H18" s="5" t="s">
        <v>23</v>
      </c>
      <c r="I18" s="5"/>
    </row>
    <row r="19" spans="1:9">
      <c r="A19" s="1" t="s">
        <v>24</v>
      </c>
      <c r="B19" s="1" t="s">
        <v>25</v>
      </c>
      <c r="C19" s="7">
        <v>0</v>
      </c>
      <c r="D19" s="6">
        <f>C19*D8</f>
        <v>0</v>
      </c>
      <c r="F19" s="1" t="s">
        <v>26</v>
      </c>
      <c r="G19" s="8"/>
      <c r="H19" s="7">
        <v>0</v>
      </c>
      <c r="I19" s="1"/>
    </row>
    <row r="20" spans="1:9">
      <c r="A20" s="1" t="s">
        <v>27</v>
      </c>
      <c r="B20" s="1" t="s">
        <v>28</v>
      </c>
      <c r="C20" s="7">
        <v>0</v>
      </c>
      <c r="D20" s="6">
        <f>C20*D8</f>
        <v>0</v>
      </c>
      <c r="F20" s="1" t="s">
        <v>29</v>
      </c>
      <c r="G20" s="8"/>
      <c r="H20" s="7">
        <v>0</v>
      </c>
      <c r="I20" s="1"/>
    </row>
    <row r="21" spans="1:9">
      <c r="A21" s="1" t="s">
        <v>30</v>
      </c>
      <c r="B21" s="1" t="s">
        <v>31</v>
      </c>
      <c r="C21" s="7">
        <v>0</v>
      </c>
      <c r="D21" s="6">
        <f>C21*D8</f>
        <v>0</v>
      </c>
      <c r="F21" s="1" t="s">
        <v>32</v>
      </c>
      <c r="G21" s="8"/>
      <c r="H21" s="7">
        <v>0</v>
      </c>
      <c r="I21" s="1"/>
    </row>
    <row r="22" spans="1:9">
      <c r="A22" s="1" t="s">
        <v>33</v>
      </c>
      <c r="B22" s="1" t="s">
        <v>34</v>
      </c>
      <c r="C22" s="6">
        <f>D11</f>
        <v>0</v>
      </c>
      <c r="D22" s="6">
        <f>C22*D8</f>
        <v>0</v>
      </c>
      <c r="F22" s="1" t="s">
        <v>35</v>
      </c>
      <c r="G22" s="8"/>
      <c r="H22" s="7">
        <v>0</v>
      </c>
      <c r="I22" s="1"/>
    </row>
    <row r="23" spans="1:9">
      <c r="A23" s="1" t="s">
        <v>36</v>
      </c>
      <c r="B23" s="1" t="s">
        <v>37</v>
      </c>
      <c r="C23" s="7">
        <v>0</v>
      </c>
      <c r="D23" s="6">
        <f>C23*D8</f>
        <v>0</v>
      </c>
      <c r="F23" s="1" t="s">
        <v>38</v>
      </c>
      <c r="G23" s="8"/>
      <c r="H23" s="7">
        <v>0</v>
      </c>
      <c r="I23" s="1"/>
    </row>
    <row r="24" spans="1:9">
      <c r="A24" s="9" t="s">
        <v>39</v>
      </c>
      <c r="B24" s="10"/>
      <c r="C24" s="11">
        <f>SUM(C18:C23)</f>
        <v>0</v>
      </c>
      <c r="D24" s="11">
        <f>SUM(D18:D23)</f>
        <v>0</v>
      </c>
      <c r="F24" s="1" t="s">
        <v>40</v>
      </c>
      <c r="G24" s="8"/>
      <c r="H24" s="7">
        <v>0</v>
      </c>
      <c r="I24" s="1"/>
    </row>
    <row r="25" spans="1:9">
      <c r="F25" s="1" t="s">
        <v>41</v>
      </c>
      <c r="G25" s="8"/>
      <c r="H25" s="7">
        <v>0</v>
      </c>
      <c r="I25" s="1"/>
    </row>
    <row r="26" spans="1:9">
      <c r="A26" s="21" t="s">
        <v>42</v>
      </c>
      <c r="B26" s="30"/>
      <c r="C26" s="30"/>
      <c r="D26" s="30"/>
      <c r="F26" s="1" t="s">
        <v>43</v>
      </c>
      <c r="G26" s="8"/>
      <c r="H26" s="7">
        <v>0</v>
      </c>
      <c r="I26" s="1"/>
    </row>
    <row r="27" spans="1:9">
      <c r="A27" s="5" t="s">
        <v>44</v>
      </c>
      <c r="B27" s="5" t="s">
        <v>45</v>
      </c>
      <c r="C27" s="5" t="s">
        <v>46</v>
      </c>
      <c r="D27" s="5" t="s">
        <v>47</v>
      </c>
      <c r="F27" s="12" t="s">
        <v>48</v>
      </c>
      <c r="G27" s="12"/>
      <c r="H27" s="13">
        <f>SUM(H19:H26)</f>
        <v>0</v>
      </c>
      <c r="I27" s="12"/>
    </row>
    <row r="28" spans="1:9">
      <c r="A28" s="8"/>
      <c r="B28" s="2">
        <v>0</v>
      </c>
      <c r="C28" s="14">
        <v>0</v>
      </c>
      <c r="D28" s="6">
        <f>B28*C28*D7</f>
        <v>0</v>
      </c>
    </row>
    <row r="29" spans="1:9">
      <c r="A29" s="8"/>
      <c r="B29" s="2">
        <v>0</v>
      </c>
      <c r="C29" s="14">
        <v>0</v>
      </c>
      <c r="D29" s="6">
        <f>B29*C29*D7</f>
        <v>0</v>
      </c>
      <c r="F29" s="24" t="s">
        <v>49</v>
      </c>
      <c r="G29" s="30"/>
      <c r="H29" s="30"/>
      <c r="I29" s="30"/>
    </row>
    <row r="30" spans="1:9">
      <c r="A30" s="8"/>
      <c r="B30" s="2">
        <v>0</v>
      </c>
      <c r="C30" s="14">
        <v>0</v>
      </c>
      <c r="D30" s="6">
        <f>B30*C30*D7</f>
        <v>0</v>
      </c>
      <c r="F30" s="5" t="s">
        <v>21</v>
      </c>
      <c r="G30" s="5" t="s">
        <v>15</v>
      </c>
      <c r="H30" s="5" t="s">
        <v>16</v>
      </c>
      <c r="I30" s="5" t="s">
        <v>17</v>
      </c>
    </row>
    <row r="31" spans="1:9">
      <c r="A31" s="8"/>
      <c r="B31" s="2">
        <v>0</v>
      </c>
      <c r="C31" s="14">
        <v>0</v>
      </c>
      <c r="D31" s="6">
        <f>B31*C31*D7</f>
        <v>0</v>
      </c>
      <c r="F31" s="1" t="s">
        <v>50</v>
      </c>
      <c r="G31" s="8" t="s">
        <v>51</v>
      </c>
      <c r="H31" s="6">
        <f>D32</f>
        <v>0</v>
      </c>
      <c r="I31" s="6">
        <f>H31*D8</f>
        <v>0</v>
      </c>
    </row>
    <row r="32" spans="1:9">
      <c r="A32" s="15" t="s">
        <v>52</v>
      </c>
      <c r="B32" s="12"/>
      <c r="C32" s="12"/>
      <c r="D32" s="11">
        <f>SUM(D28:D31)</f>
        <v>0</v>
      </c>
      <c r="F32" s="1" t="s">
        <v>53</v>
      </c>
      <c r="G32" s="8" t="s">
        <v>54</v>
      </c>
      <c r="H32" s="6">
        <f>H31*(D9/100)</f>
        <v>0</v>
      </c>
      <c r="I32" s="6">
        <f>H32*D8</f>
        <v>0</v>
      </c>
    </row>
    <row r="33" spans="1:9">
      <c r="F33" s="1" t="s">
        <v>55</v>
      </c>
      <c r="G33" s="8" t="s">
        <v>56</v>
      </c>
      <c r="H33" s="7">
        <v>0</v>
      </c>
      <c r="I33" s="6">
        <f>H33*D8</f>
        <v>0</v>
      </c>
    </row>
    <row r="34" spans="1:9">
      <c r="A34" s="23" t="s">
        <v>57</v>
      </c>
      <c r="B34" s="38"/>
      <c r="C34" s="38"/>
      <c r="D34" s="38"/>
      <c r="E34" s="38"/>
      <c r="F34" s="38"/>
      <c r="G34" s="38"/>
      <c r="H34" s="38"/>
      <c r="I34" s="39"/>
    </row>
    <row r="35" spans="1:9">
      <c r="A35" s="5" t="s">
        <v>58</v>
      </c>
      <c r="B35" s="5" t="s">
        <v>59</v>
      </c>
      <c r="F35" s="1" t="s">
        <v>60</v>
      </c>
      <c r="G35" s="8" t="s">
        <v>61</v>
      </c>
      <c r="H35" s="7">
        <v>0</v>
      </c>
      <c r="I35" s="6">
        <f>H35*D8</f>
        <v>0</v>
      </c>
    </row>
    <row r="36" spans="1:9">
      <c r="A36" s="1" t="s">
        <v>62</v>
      </c>
      <c r="B36" s="6">
        <f>D24</f>
        <v>0</v>
      </c>
      <c r="F36" s="1" t="s">
        <v>63</v>
      </c>
      <c r="G36" s="8" t="s">
        <v>64</v>
      </c>
      <c r="H36" s="7">
        <v>0</v>
      </c>
      <c r="I36" s="6">
        <f>H36*D8</f>
        <v>0</v>
      </c>
    </row>
    <row r="37" spans="1:9">
      <c r="A37" s="1" t="s">
        <v>65</v>
      </c>
      <c r="B37" s="6">
        <f>H27</f>
        <v>0</v>
      </c>
      <c r="F37" s="1" t="s">
        <v>66</v>
      </c>
      <c r="G37" s="8" t="s">
        <v>61</v>
      </c>
      <c r="H37" s="7">
        <v>0</v>
      </c>
      <c r="I37" s="6">
        <f>H37*D8</f>
        <v>0</v>
      </c>
    </row>
    <row r="38" spans="1:9">
      <c r="A38" s="1" t="s">
        <v>67</v>
      </c>
      <c r="B38" s="6">
        <f>I40</f>
        <v>0</v>
      </c>
      <c r="F38" s="1" t="s">
        <v>68</v>
      </c>
      <c r="G38" s="8" t="s">
        <v>69</v>
      </c>
      <c r="H38" s="6">
        <f>C24*(D10/100)</f>
        <v>0</v>
      </c>
      <c r="I38" s="6">
        <f>H38*D8</f>
        <v>0</v>
      </c>
    </row>
    <row r="39" spans="1:9">
      <c r="A39" s="1" t="s">
        <v>70</v>
      </c>
      <c r="B39" s="6">
        <f>B36-B38</f>
        <v>0</v>
      </c>
      <c r="F39" s="1" t="s">
        <v>71</v>
      </c>
      <c r="G39" s="8"/>
      <c r="H39" s="7">
        <v>0</v>
      </c>
      <c r="I39" s="6">
        <f>H39*D8</f>
        <v>0</v>
      </c>
    </row>
    <row r="40" spans="1:9">
      <c r="A40" s="1" t="s">
        <v>72</v>
      </c>
      <c r="B40" s="6">
        <f>IF(D8=0,"",B39/D8)</f>
        <v>0</v>
      </c>
      <c r="F40" s="12" t="s">
        <v>73</v>
      </c>
      <c r="G40" s="12"/>
      <c r="H40" s="13">
        <f>SUM(H31:H39)</f>
        <v>0</v>
      </c>
      <c r="I40" s="13">
        <f>SUM(I31:I39)</f>
        <v>0</v>
      </c>
    </row>
    <row r="41" spans="1:9">
      <c r="A41" s="16" t="s">
        <v>74</v>
      </c>
      <c r="B41" s="17" t="str">
        <f>IF(B37=0,"N/A",(B39-B37)/B37)</f>
        <v>N/A</v>
      </c>
    </row>
    <row r="42" spans="1:9">
      <c r="A42" s="16" t="s">
        <v>75</v>
      </c>
      <c r="B42" s="18" t="str">
        <f>IF(B40&lt;=0,"N/A",B37/B40)</f>
        <v>N/A</v>
      </c>
    </row>
    <row r="43" spans="1:9">
      <c r="A43" s="1" t="s">
        <v>76</v>
      </c>
      <c r="B43" s="18" t="str">
        <f>IF((D4*D7)=0,"",H40/(D4*D7))</f>
        <v/>
      </c>
    </row>
    <row r="44" spans="1:9">
      <c r="A44" s="1" t="s">
        <v>77</v>
      </c>
      <c r="B44" s="18" t="str">
        <f>IF((D4*D7)=0,"",(H40+B37/12)/(D4*D7))</f>
        <v/>
      </c>
    </row>
  </sheetData>
  <mergeCells count="19">
    <mergeCell ref="A34:I34"/>
    <mergeCell ref="A11:C11"/>
    <mergeCell ref="F17:I17"/>
    <mergeCell ref="A12:D12"/>
    <mergeCell ref="A3:D3"/>
    <mergeCell ref="A6:C6"/>
    <mergeCell ref="A26:D26"/>
    <mergeCell ref="A5:C5"/>
    <mergeCell ref="A8:C8"/>
    <mergeCell ref="F29:I29"/>
    <mergeCell ref="F16:I16"/>
    <mergeCell ref="A4:C4"/>
    <mergeCell ref="A10:C10"/>
    <mergeCell ref="A13:D14"/>
    <mergeCell ref="A9:C9"/>
    <mergeCell ref="A16:D16"/>
    <mergeCell ref="A1:I1"/>
    <mergeCell ref="A7:C7"/>
    <mergeCell ref="A2:I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724CAF36DF041A304393AD93031F2" ma:contentTypeVersion="3" ma:contentTypeDescription="Create a new document." ma:contentTypeScope="" ma:versionID="cb6ccd3fb8c57b9072ef51a39a593e43">
  <xsd:schema xmlns:xsd="http://www.w3.org/2001/XMLSchema" xmlns:xs="http://www.w3.org/2001/XMLSchema" xmlns:p="http://schemas.microsoft.com/office/2006/metadata/properties" xmlns:ns2="0cbf0e2b-12da-4668-9e5e-2054ae35e7b0" targetNamespace="http://schemas.microsoft.com/office/2006/metadata/properties" ma:root="true" ma:fieldsID="3a065dbc19b1448a4b35050ba51ec120" ns2:_="">
    <xsd:import namespace="0cbf0e2b-12da-4668-9e5e-2054ae35e7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0e2b-12da-4668-9e5e-2054ae35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7C0C8B-4AEC-4C56-8538-96E8516E0E5B}"/>
</file>

<file path=customXml/itemProps2.xml><?xml version="1.0" encoding="utf-8"?>
<ds:datastoreItem xmlns:ds="http://schemas.openxmlformats.org/officeDocument/2006/customXml" ds:itemID="{6942B988-BC01-4663-9555-0CDD298E0171}"/>
</file>

<file path=customXml/itemProps3.xml><?xml version="1.0" encoding="utf-8"?>
<ds:datastoreItem xmlns:ds="http://schemas.openxmlformats.org/officeDocument/2006/customXml" ds:itemID="{436995B2-FD32-4554-B3CF-D12897016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2026-02-18T23:08:35Z</dcterms:created>
  <dcterms:modified xsi:type="dcterms:W3CDTF">2026-03-03T16:33:11Z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0x01010080E724CAF36DF041A304393AD93031F2</vt:lpwstr>
  </property>
</Properties>
</file>